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https://rflhq.sharepoint.com/sites/MO/Shared Documents/MO DEPARTMENT/2025/2025 Zip Folder/"/>
    </mc:Choice>
  </mc:AlternateContent>
  <xr:revisionPtr revIDLastSave="0" documentId="8_{DADCB6C1-D846-4018-B81C-BBE6EAB55EC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O Claim Form" sheetId="1" r:id="rId1"/>
    <sheet name="Fees" sheetId="2" r:id="rId2"/>
  </sheets>
  <definedNames>
    <definedName name="_xlnm._FilterDatabase" localSheetId="0" hidden="1">'MO Claim Form'!$A$1:$I$7</definedName>
    <definedName name="_xlnm.Print_Area" localSheetId="1">Fees!$A$1:$J$53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" l="1"/>
  <c r="F12" i="1"/>
  <c r="F11" i="1"/>
  <c r="F9" i="1"/>
  <c r="F10" i="1"/>
  <c r="F13" i="1"/>
  <c r="F14" i="1"/>
  <c r="F15" i="1"/>
  <c r="F16" i="1"/>
  <c r="F17" i="1"/>
  <c r="F18" i="1"/>
  <c r="F19" i="1"/>
  <c r="F20" i="1"/>
  <c r="F21" i="1"/>
  <c r="F7" i="1"/>
  <c r="G33" i="1"/>
  <c r="G35" i="1" s="1"/>
  <c r="H33" i="1"/>
  <c r="F33" i="1" l="1"/>
</calcChain>
</file>

<file path=xl/sharedStrings.xml><?xml version="1.0" encoding="utf-8"?>
<sst xmlns="http://schemas.openxmlformats.org/spreadsheetml/2006/main" count="81" uniqueCount="79">
  <si>
    <t>PLEASE FILL IN AS MUCH DETAIL AS YOU CAN TO ENSURE THE RIGHT GAME CAN BE CROSS-REFERENCED AND PAID ACCORDINGLY.</t>
  </si>
  <si>
    <t>Match Officials Claim Form</t>
  </si>
  <si>
    <t>Name</t>
  </si>
  <si>
    <t>Address</t>
  </si>
  <si>
    <t>Date</t>
  </si>
  <si>
    <t>Telephone No.</t>
  </si>
  <si>
    <t>Date of Game</t>
  </si>
  <si>
    <t>Game</t>
  </si>
  <si>
    <t>Level</t>
  </si>
  <si>
    <t>Role</t>
  </si>
  <si>
    <t>Fee</t>
  </si>
  <si>
    <t>Miles</t>
  </si>
  <si>
    <t>Expenses (Receipts)</t>
  </si>
  <si>
    <t>Travelled With</t>
  </si>
  <si>
    <t>Miscellaneous Claims: ( e.g. Tutor fees, Match Review Panel, Complaince, Training costs, Other Development/Fees that are not game related)</t>
  </si>
  <si>
    <t>Totals</t>
  </si>
  <si>
    <t>Totals:</t>
  </si>
  <si>
    <t>Total Mileage (31p per mile)</t>
  </si>
  <si>
    <t xml:space="preserve">I confirm that all expenses claimed are correct:
</t>
  </si>
  <si>
    <t>Referee</t>
  </si>
  <si>
    <t>Touch Judge</t>
  </si>
  <si>
    <t>Reserve Referee</t>
  </si>
  <si>
    <t>Reserve TJ</t>
  </si>
  <si>
    <t>In Goal Judge</t>
  </si>
  <si>
    <t>Match Commissioner</t>
  </si>
  <si>
    <t>Video Referee</t>
  </si>
  <si>
    <t>Timekeeper</t>
  </si>
  <si>
    <t>1895 Cup Final</t>
  </si>
  <si>
    <t>1895 Group Fixtures</t>
  </si>
  <si>
    <t>1895 Quarter Finals</t>
  </si>
  <si>
    <t>1895 Semi Finals</t>
  </si>
  <si>
    <t>Academy Grand Final</t>
  </si>
  <si>
    <t>Academy Internationals</t>
  </si>
  <si>
    <t>Academy U19s</t>
  </si>
  <si>
    <t>Aged 18 to 20 Academy Grand Final</t>
  </si>
  <si>
    <t>Aged 18 to 20 Academy U19s</t>
  </si>
  <si>
    <t>Aged 18 to 20 Reserves</t>
  </si>
  <si>
    <t>Aged 18 to 20 Scholarship Matches</t>
  </si>
  <si>
    <t>Aged 18 to 20 Women &amp; Girls Festival</t>
  </si>
  <si>
    <t>Aged 21 to 22 Academy Grand Final</t>
  </si>
  <si>
    <t>Aged 21 to 22 Academy Internationals</t>
  </si>
  <si>
    <t>Aged 21 to 22 Academy U19s</t>
  </si>
  <si>
    <t>Aged 21 to 22 Reserves</t>
  </si>
  <si>
    <t>Aged 21 to 22 Scholarship Matches</t>
  </si>
  <si>
    <t>Aged 21 to 22 Women &amp; Girls Festival</t>
  </si>
  <si>
    <t>Aged under 18 Academy U19s</t>
  </si>
  <si>
    <t>Aged under 18 Reserves</t>
  </si>
  <si>
    <t>Aged under 18 Scholarship Matches</t>
  </si>
  <si>
    <t>Aged under 18 Women &amp; Girls Festival</t>
  </si>
  <si>
    <t>Challenge Cup Final</t>
  </si>
  <si>
    <t>Challenge Cup Quarter Finals</t>
  </si>
  <si>
    <t>Challenge Cup Round 1</t>
  </si>
  <si>
    <t>Challenge Cup Round 2</t>
  </si>
  <si>
    <t>Challenge Cup Round 3</t>
  </si>
  <si>
    <t xml:space="preserve">Challenge Cup Round 4 </t>
  </si>
  <si>
    <t>£127.00</t>
  </si>
  <si>
    <t xml:space="preserve">Challenge Cup Round 5 </t>
  </si>
  <si>
    <t>Challenge Cup Round 6</t>
  </si>
  <si>
    <t xml:space="preserve">Challenge Cup Semi Final </t>
  </si>
  <si>
    <t>Championship</t>
  </si>
  <si>
    <t>Championship Grand Final</t>
  </si>
  <si>
    <t>Championship Play Offs</t>
  </si>
  <si>
    <t>Comm Lions/ Pres Cup</t>
  </si>
  <si>
    <t>Reserves</t>
  </si>
  <si>
    <t>Scholarship Matches</t>
  </si>
  <si>
    <t>Southern Conference League</t>
  </si>
  <si>
    <t>Super League</t>
  </si>
  <si>
    <t>Super League Grand Final</t>
  </si>
  <si>
    <t>Super League Play-off</t>
  </si>
  <si>
    <t>WSL Academy U19's</t>
  </si>
  <si>
    <t>Women &amp; Girls Festival</t>
  </si>
  <si>
    <t>Womens Challenge Cup- Group Stage</t>
  </si>
  <si>
    <t>Womens Challenge Cup- Quater Finals</t>
  </si>
  <si>
    <t>Womens Challenge Cup Semi Finals</t>
  </si>
  <si>
    <t>Womens Challenge Cup Final</t>
  </si>
  <si>
    <t>Womens Super League</t>
  </si>
  <si>
    <t>Womens Super League Final</t>
  </si>
  <si>
    <t>Womens Super League SOUTH</t>
  </si>
  <si>
    <t>World Club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</si>
</sst>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3" xfId="0" applyBorder="1"/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2" borderId="17" xfId="0" applyFill="1" applyBorder="1"/>
    <xf numFmtId="0" fontId="0" fillId="2" borderId="10" xfId="0" applyFill="1" applyBorder="1"/>
    <xf numFmtId="0" fontId="0" fillId="2" borderId="18" xfId="0" applyFill="1" applyBorder="1"/>
    <xf numFmtId="0" fontId="0" fillId="0" borderId="0" xfId="0" applyAlignment="1">
      <alignment horizont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14" fontId="0" fillId="0" borderId="6" xfId="0" applyNumberFormat="1" applyBorder="1" applyAlignment="1" applyProtection="1">
      <alignment horizontal="left"/>
      <protection locked="0"/>
    </xf>
    <xf numFmtId="14" fontId="0" fillId="0" borderId="8" xfId="0" applyNumberFormat="1" applyBorder="1" applyAlignment="1" applyProtection="1">
      <alignment horizontal="left"/>
      <protection locked="0"/>
    </xf>
    <xf numFmtId="0" fontId="1" fillId="5" borderId="1" xfId="0" applyFont="1" applyFill="1" applyBorder="1"/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164" fontId="0" fillId="0" borderId="31" xfId="0" applyNumberFormat="1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164" fontId="0" fillId="0" borderId="32" xfId="0" applyNumberFormat="1" applyBorder="1" applyAlignment="1" applyProtection="1">
      <alignment horizontal="left"/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30" xfId="0" applyFill="1" applyBorder="1"/>
    <xf numFmtId="0" fontId="0" fillId="2" borderId="34" xfId="0" applyFill="1" applyBorder="1"/>
    <xf numFmtId="0" fontId="1" fillId="2" borderId="16" xfId="0" applyFont="1" applyFill="1" applyBorder="1"/>
    <xf numFmtId="165" fontId="0" fillId="2" borderId="0" xfId="0" applyNumberFormat="1" applyFill="1"/>
    <xf numFmtId="166" fontId="0" fillId="2" borderId="0" xfId="0" applyNumberFormat="1" applyFill="1"/>
    <xf numFmtId="165" fontId="1" fillId="4" borderId="3" xfId="0" applyNumberFormat="1" applyFont="1" applyFill="1" applyBorder="1" applyAlignment="1">
      <alignment horizontal="center"/>
    </xf>
    <xf numFmtId="0" fontId="1" fillId="4" borderId="10" xfId="0" applyFont="1" applyFill="1" applyBorder="1" applyAlignment="1">
      <alignment horizontal="right"/>
    </xf>
    <xf numFmtId="166" fontId="1" fillId="4" borderId="3" xfId="0" applyNumberFormat="1" applyFont="1" applyFill="1" applyBorder="1"/>
    <xf numFmtId="14" fontId="0" fillId="0" borderId="17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164" fontId="0" fillId="0" borderId="33" xfId="0" applyNumberFormat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165" fontId="0" fillId="0" borderId="4" xfId="0" applyNumberFormat="1" applyBorder="1" applyAlignment="1" applyProtection="1">
      <alignment horizontal="left"/>
      <protection locked="0"/>
    </xf>
    <xf numFmtId="165" fontId="0" fillId="0" borderId="31" xfId="0" applyNumberFormat="1" applyBorder="1" applyAlignment="1" applyProtection="1">
      <alignment horizontal="left"/>
      <protection locked="0"/>
    </xf>
    <xf numFmtId="165" fontId="0" fillId="0" borderId="32" xfId="0" applyNumberFormat="1" applyBorder="1" applyAlignment="1" applyProtection="1">
      <alignment horizontal="left"/>
      <protection locked="0"/>
    </xf>
    <xf numFmtId="2" fontId="0" fillId="0" borderId="4" xfId="0" applyNumberFormat="1" applyBorder="1" applyAlignment="1" applyProtection="1">
      <alignment horizontal="left"/>
      <protection locked="0"/>
    </xf>
    <xf numFmtId="2" fontId="0" fillId="0" borderId="3" xfId="0" applyNumberFormat="1" applyBorder="1" applyAlignment="1" applyProtection="1">
      <alignment horizontal="left"/>
      <protection locked="0"/>
    </xf>
    <xf numFmtId="2" fontId="0" fillId="0" borderId="10" xfId="0" applyNumberFormat="1" applyBorder="1" applyAlignment="1" applyProtection="1">
      <alignment horizontal="left"/>
      <protection locked="0"/>
    </xf>
    <xf numFmtId="165" fontId="1" fillId="4" borderId="10" xfId="0" applyNumberFormat="1" applyFont="1" applyFill="1" applyBorder="1"/>
    <xf numFmtId="2" fontId="1" fillId="4" borderId="10" xfId="0" applyNumberFormat="1" applyFont="1" applyFill="1" applyBorder="1"/>
    <xf numFmtId="165" fontId="1" fillId="4" borderId="33" xfId="0" applyNumberFormat="1" applyFont="1" applyFill="1" applyBorder="1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/>
    </xf>
    <xf numFmtId="165" fontId="0" fillId="7" borderId="36" xfId="0" applyNumberFormat="1" applyFill="1" applyBorder="1" applyAlignment="1">
      <alignment horizontal="center"/>
    </xf>
    <xf numFmtId="165" fontId="0" fillId="4" borderId="36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8" borderId="3" xfId="0" applyNumberFormat="1" applyFill="1" applyBorder="1" applyAlignment="1">
      <alignment horizontal="center"/>
    </xf>
    <xf numFmtId="165" fontId="0" fillId="8" borderId="36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4" fontId="1" fillId="6" borderId="35" xfId="0" applyNumberFormat="1" applyFont="1" applyFill="1" applyBorder="1" applyAlignment="1">
      <alignment horizontal="center"/>
    </xf>
    <xf numFmtId="14" fontId="1" fillId="6" borderId="5" xfId="0" applyNumberFormat="1" applyFont="1" applyFill="1" applyBorder="1" applyAlignment="1">
      <alignment horizontal="center"/>
    </xf>
    <xf numFmtId="14" fontId="1" fillId="6" borderId="2" xfId="0" applyNumberFormat="1" applyFont="1" applyFill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3" borderId="25" xfId="0" applyFill="1" applyBorder="1" applyAlignment="1" applyProtection="1">
      <alignment horizontal="left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0" fillId="3" borderId="26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1">
    <dxf>
      <fill>
        <patternFill>
          <bgColor theme="2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zoomScale="85" zoomScaleNormal="85" workbookViewId="0">
      <selection activeCell="D11" sqref="D11"/>
    </sheetView>
  </sheetViews>
  <sheetFormatPr defaultColWidth="8.85546875" defaultRowHeight="14.45"/>
  <cols>
    <col min="1" max="1" width="28.7109375" bestFit="1" customWidth="1"/>
    <col min="2" max="2" width="18.140625" customWidth="1"/>
    <col min="3" max="3" width="46" customWidth="1"/>
    <col min="4" max="4" width="37" bestFit="1" customWidth="1"/>
    <col min="5" max="5" width="20.85546875" customWidth="1"/>
    <col min="6" max="6" width="26.42578125" bestFit="1" customWidth="1"/>
    <col min="7" max="8" width="18.140625" customWidth="1"/>
    <col min="9" max="9" width="62.140625" customWidth="1"/>
  </cols>
  <sheetData>
    <row r="1" spans="1:9">
      <c r="A1" s="72" t="s">
        <v>0</v>
      </c>
      <c r="B1" s="73"/>
      <c r="C1" s="73"/>
      <c r="D1" s="73"/>
      <c r="E1" s="73"/>
      <c r="F1" s="73"/>
      <c r="G1" s="73"/>
      <c r="H1" s="73"/>
      <c r="I1" s="74"/>
    </row>
    <row r="2" spans="1:9" ht="15" thickBot="1">
      <c r="A2" s="75"/>
      <c r="B2" s="76"/>
      <c r="C2" s="76"/>
      <c r="D2" s="76"/>
      <c r="E2" s="76"/>
      <c r="F2" s="76"/>
      <c r="G2" s="76"/>
      <c r="H2" s="76"/>
      <c r="I2" s="77"/>
    </row>
    <row r="3" spans="1:9" ht="18.95" thickBot="1">
      <c r="A3" s="82"/>
      <c r="B3" s="78" t="s">
        <v>1</v>
      </c>
      <c r="C3" s="79"/>
      <c r="D3" s="79"/>
      <c r="E3" s="79"/>
      <c r="F3" s="79"/>
      <c r="G3" s="79"/>
      <c r="H3" s="80"/>
      <c r="I3" s="81"/>
    </row>
    <row r="4" spans="1:9" ht="15" thickBot="1">
      <c r="A4" s="83"/>
      <c r="B4" s="15" t="s">
        <v>2</v>
      </c>
      <c r="C4" s="85"/>
      <c r="D4" s="86"/>
      <c r="E4" s="15" t="s">
        <v>3</v>
      </c>
      <c r="F4" s="87"/>
      <c r="G4" s="88"/>
      <c r="H4" s="89"/>
      <c r="I4" s="90"/>
    </row>
    <row r="5" spans="1:9" ht="15" thickBot="1">
      <c r="A5" s="83"/>
      <c r="B5" s="15" t="s">
        <v>4</v>
      </c>
      <c r="C5" s="91"/>
      <c r="D5" s="92"/>
      <c r="E5" s="15" t="s">
        <v>5</v>
      </c>
      <c r="F5" s="93"/>
      <c r="G5" s="94"/>
      <c r="H5" s="95"/>
      <c r="I5" s="96"/>
    </row>
    <row r="6" spans="1:9" ht="44.25" customHeight="1" thickBot="1">
      <c r="A6" s="84"/>
      <c r="B6" s="51" t="s">
        <v>6</v>
      </c>
      <c r="C6" s="51" t="s">
        <v>7</v>
      </c>
      <c r="D6" s="51" t="s">
        <v>8</v>
      </c>
      <c r="E6" s="51" t="s">
        <v>9</v>
      </c>
      <c r="F6" s="51" t="s">
        <v>10</v>
      </c>
      <c r="G6" s="52" t="s">
        <v>11</v>
      </c>
      <c r="H6" s="53" t="s">
        <v>12</v>
      </c>
      <c r="I6" s="54" t="s">
        <v>13</v>
      </c>
    </row>
    <row r="7" spans="1:9">
      <c r="A7" s="19"/>
      <c r="B7" s="13"/>
      <c r="C7" s="50"/>
      <c r="D7" s="2"/>
      <c r="E7" s="2"/>
      <c r="F7" s="59" t="str">
        <f>IFERROR(VLOOKUP(D7,Fees!$A$2:$I$53,MATCH(E7,Fees!$A$1:$I$1,0),FALSE),"")</f>
        <v/>
      </c>
      <c r="G7" s="44"/>
      <c r="H7" s="22"/>
      <c r="I7" s="3"/>
    </row>
    <row r="8" spans="1:9">
      <c r="A8" s="20"/>
      <c r="B8" s="14"/>
      <c r="C8" s="5"/>
      <c r="D8" s="5"/>
      <c r="E8" s="5"/>
      <c r="F8" s="59" t="str">
        <f>IFERROR(VLOOKUP(D8,Fees!$A$2:$I$53,MATCH(E8,Fees!$A$1:$I$1,0),FALSE),"")</f>
        <v/>
      </c>
      <c r="G8" s="44"/>
      <c r="H8" s="23"/>
      <c r="I8" s="6"/>
    </row>
    <row r="9" spans="1:9">
      <c r="A9" s="20"/>
      <c r="B9" s="14"/>
      <c r="C9" s="5"/>
      <c r="D9" s="5"/>
      <c r="E9" s="5"/>
      <c r="F9" s="59" t="str">
        <f>IFERROR(VLOOKUP(D9,Fees!$A$2:$I$53,MATCH(E9,Fees!$A$1:$I$1,0),FALSE),"")</f>
        <v/>
      </c>
      <c r="G9" s="44"/>
      <c r="H9" s="23"/>
      <c r="I9" s="6"/>
    </row>
    <row r="10" spans="1:9">
      <c r="A10" s="20"/>
      <c r="B10" s="14"/>
      <c r="C10" s="5"/>
      <c r="D10" s="2"/>
      <c r="E10" s="2"/>
      <c r="F10" s="59" t="str">
        <f>IFERROR(VLOOKUP(D10,Fees!$A$2:$I$53,MATCH(E10,Fees!$A$1:$I$1,0),FALSE),"")</f>
        <v/>
      </c>
      <c r="G10" s="44"/>
      <c r="H10" s="23"/>
      <c r="I10" s="6"/>
    </row>
    <row r="11" spans="1:9">
      <c r="A11" s="20"/>
      <c r="B11" s="14"/>
      <c r="C11" s="5"/>
      <c r="D11" s="2"/>
      <c r="E11" s="2"/>
      <c r="F11" s="59" t="str">
        <f>IFERROR(VLOOKUP(D11,Fees!$A$2:$I$53,MATCH(E11,Fees!$A$1:$I$1,0),FALSE),"")</f>
        <v/>
      </c>
      <c r="G11" s="44"/>
      <c r="H11" s="24"/>
      <c r="I11" s="6"/>
    </row>
    <row r="12" spans="1:9">
      <c r="A12" s="20"/>
      <c r="B12" s="14"/>
      <c r="C12" s="5"/>
      <c r="D12" s="2"/>
      <c r="E12" s="2"/>
      <c r="F12" s="59" t="str">
        <f>IFERROR(VLOOKUP(D12,Fees!$A$2:$I$53,MATCH(E12,Fees!$A$1:$I$1,0),FALSE),"")</f>
        <v/>
      </c>
      <c r="G12" s="44"/>
      <c r="H12" s="24"/>
      <c r="I12" s="6"/>
    </row>
    <row r="13" spans="1:9">
      <c r="A13" s="20"/>
      <c r="B13" s="14"/>
      <c r="C13" s="5"/>
      <c r="D13" s="2"/>
      <c r="E13" s="2"/>
      <c r="F13" s="59" t="str">
        <f>IFERROR(VLOOKUP(D13,Fees!$A$2:$I$53,MATCH(E13,Fees!$A$1:$I$1,0),FALSE),"")</f>
        <v/>
      </c>
      <c r="G13" s="44"/>
      <c r="H13" s="24"/>
      <c r="I13" s="6"/>
    </row>
    <row r="14" spans="1:9">
      <c r="A14" s="20"/>
      <c r="B14" s="14"/>
      <c r="C14" s="5"/>
      <c r="D14" s="2"/>
      <c r="E14" s="2"/>
      <c r="F14" s="59" t="str">
        <f>IFERROR(VLOOKUP(D14,Fees!$A$2:$I$53,MATCH(E14,Fees!$A$1:$I$1,0),FALSE),"")</f>
        <v/>
      </c>
      <c r="G14" s="44"/>
      <c r="H14" s="24"/>
      <c r="I14" s="6"/>
    </row>
    <row r="15" spans="1:9">
      <c r="A15" s="20"/>
      <c r="B15" s="14"/>
      <c r="C15" s="5"/>
      <c r="D15" s="2"/>
      <c r="E15" s="2"/>
      <c r="F15" s="59" t="str">
        <f>IFERROR(VLOOKUP(D15,Fees!$A$2:$I$53,MATCH(E15,Fees!$A$1:$I$1,0),FALSE),"")</f>
        <v/>
      </c>
      <c r="G15" s="44"/>
      <c r="H15" s="24"/>
      <c r="I15" s="6"/>
    </row>
    <row r="16" spans="1:9">
      <c r="A16" s="20"/>
      <c r="B16" s="14"/>
      <c r="C16" s="5"/>
      <c r="D16" s="2"/>
      <c r="E16" s="2"/>
      <c r="F16" s="59" t="str">
        <f>IFERROR(VLOOKUP(D16,Fees!$A$2:$I$53,MATCH(E16,Fees!$A$1:$I$1,0),FALSE),"")</f>
        <v/>
      </c>
      <c r="G16" s="44"/>
      <c r="H16" s="24"/>
      <c r="I16" s="6"/>
    </row>
    <row r="17" spans="1:9">
      <c r="A17" s="20"/>
      <c r="B17" s="14"/>
      <c r="C17" s="5"/>
      <c r="D17" s="2"/>
      <c r="E17" s="2"/>
      <c r="F17" s="59" t="str">
        <f>IFERROR(VLOOKUP(D17,Fees!$A$2:$I$53,MATCH(E17,Fees!$A$1:$I$1,0),FALSE),"")</f>
        <v/>
      </c>
      <c r="G17" s="44"/>
      <c r="H17" s="24"/>
      <c r="I17" s="6"/>
    </row>
    <row r="18" spans="1:9">
      <c r="A18" s="20"/>
      <c r="B18" s="14"/>
      <c r="C18" s="5"/>
      <c r="D18" s="2"/>
      <c r="E18" s="2"/>
      <c r="F18" s="59" t="str">
        <f>IFERROR(VLOOKUP(D18,Fees!$A$2:$I$53,MATCH(E18,Fees!$A$1:$I$1,0),FALSE),"")</f>
        <v/>
      </c>
      <c r="G18" s="44"/>
      <c r="H18" s="24"/>
      <c r="I18" s="6"/>
    </row>
    <row r="19" spans="1:9">
      <c r="A19" s="20"/>
      <c r="B19" s="14"/>
      <c r="C19" s="5"/>
      <c r="D19" s="2"/>
      <c r="E19" s="2"/>
      <c r="F19" s="59" t="str">
        <f>IFERROR(VLOOKUP(D19,Fees!$A$2:$I$53,MATCH(E19,Fees!$A$1:$I$1,0),FALSE),"")</f>
        <v/>
      </c>
      <c r="G19" s="44"/>
      <c r="H19" s="24"/>
      <c r="I19" s="6"/>
    </row>
    <row r="20" spans="1:9">
      <c r="A20" s="20"/>
      <c r="B20" s="14"/>
      <c r="C20" s="5"/>
      <c r="D20" s="2"/>
      <c r="E20" s="2"/>
      <c r="F20" s="59" t="str">
        <f>IFERROR(VLOOKUP(D20,Fees!$A$2:$I$53,MATCH(E20,Fees!$A$1:$I$1,0),FALSE),"")</f>
        <v/>
      </c>
      <c r="G20" s="44"/>
      <c r="H20" s="24"/>
      <c r="I20" s="6"/>
    </row>
    <row r="21" spans="1:9" ht="15" thickBot="1">
      <c r="A21" s="20"/>
      <c r="B21" s="35"/>
      <c r="C21" s="36"/>
      <c r="D21" s="2"/>
      <c r="E21" s="37"/>
      <c r="F21" s="59" t="str">
        <f>IFERROR(VLOOKUP(D21,Fees!$A$2:$I$53,MATCH(E21,Fees!$A$1:$I$1,0),FALSE),"")</f>
        <v/>
      </c>
      <c r="G21" s="45"/>
      <c r="H21" s="38"/>
      <c r="I21" s="39"/>
    </row>
    <row r="22" spans="1:9" ht="15" thickBot="1">
      <c r="A22" s="20"/>
      <c r="B22" s="69" t="s">
        <v>14</v>
      </c>
      <c r="C22" s="70"/>
      <c r="D22" s="70"/>
      <c r="E22" s="70"/>
      <c r="F22" s="70"/>
      <c r="G22" s="70"/>
      <c r="H22" s="70"/>
      <c r="I22" s="71"/>
    </row>
    <row r="23" spans="1:9">
      <c r="A23" s="20"/>
      <c r="B23" s="13"/>
      <c r="C23" s="2"/>
      <c r="D23" s="2"/>
      <c r="E23" s="2"/>
      <c r="F23" s="40"/>
      <c r="G23" s="43"/>
      <c r="H23" s="41"/>
      <c r="I23" s="3"/>
    </row>
    <row r="24" spans="1:9">
      <c r="A24" s="20"/>
      <c r="B24" s="14"/>
      <c r="C24" s="5"/>
      <c r="D24" s="2"/>
      <c r="E24" s="2"/>
      <c r="F24" s="40"/>
      <c r="G24" s="44"/>
      <c r="H24" s="42"/>
      <c r="I24" s="6"/>
    </row>
    <row r="25" spans="1:9">
      <c r="A25" s="20"/>
      <c r="B25" s="14"/>
      <c r="C25" s="5"/>
      <c r="D25" s="2"/>
      <c r="E25" s="2"/>
      <c r="F25" s="40"/>
      <c r="G25" s="44"/>
      <c r="H25" s="42"/>
      <c r="I25" s="6"/>
    </row>
    <row r="26" spans="1:9">
      <c r="A26" s="20"/>
      <c r="B26" s="14"/>
      <c r="C26" s="5"/>
      <c r="D26" s="2"/>
      <c r="E26" s="2"/>
      <c r="F26" s="40"/>
      <c r="G26" s="44"/>
      <c r="H26" s="42"/>
      <c r="I26" s="6"/>
    </row>
    <row r="27" spans="1:9">
      <c r="A27" s="20"/>
      <c r="B27" s="14"/>
      <c r="C27" s="5"/>
      <c r="D27" s="2"/>
      <c r="E27" s="2"/>
      <c r="F27" s="40"/>
      <c r="G27" s="44"/>
      <c r="H27" s="42"/>
      <c r="I27" s="6"/>
    </row>
    <row r="28" spans="1:9">
      <c r="A28" s="20"/>
      <c r="B28" s="14"/>
      <c r="C28" s="5"/>
      <c r="D28" s="2"/>
      <c r="E28" s="2"/>
      <c r="F28" s="40"/>
      <c r="G28" s="44"/>
      <c r="H28" s="42"/>
      <c r="I28" s="6"/>
    </row>
    <row r="29" spans="1:9">
      <c r="A29" s="20"/>
      <c r="B29" s="4"/>
      <c r="C29" s="5"/>
      <c r="D29" s="2"/>
      <c r="E29" s="2"/>
      <c r="F29" s="40"/>
      <c r="G29" s="44"/>
      <c r="H29" s="42"/>
      <c r="I29" s="6"/>
    </row>
    <row r="30" spans="1:9">
      <c r="A30" s="20"/>
      <c r="B30" s="4"/>
      <c r="C30" s="5"/>
      <c r="D30" s="2"/>
      <c r="E30" s="2"/>
      <c r="F30" s="40"/>
      <c r="G30" s="44"/>
      <c r="H30" s="42"/>
      <c r="I30" s="6"/>
    </row>
    <row r="31" spans="1:9">
      <c r="A31" s="20"/>
      <c r="B31" s="4"/>
      <c r="C31" s="5"/>
      <c r="D31" s="2"/>
      <c r="E31" s="2"/>
      <c r="F31" s="40"/>
      <c r="G31" s="44"/>
      <c r="H31" s="42"/>
      <c r="I31" s="6"/>
    </row>
    <row r="32" spans="1:9" ht="15" thickBot="1">
      <c r="A32" s="21"/>
      <c r="B32" s="4"/>
      <c r="C32" s="5"/>
      <c r="D32" s="49"/>
      <c r="E32" s="2"/>
      <c r="F32" s="40"/>
      <c r="G32" s="44"/>
      <c r="H32" s="42"/>
      <c r="I32" s="6"/>
    </row>
    <row r="33" spans="1:9">
      <c r="A33" s="29" t="s">
        <v>15</v>
      </c>
      <c r="B33" s="7"/>
      <c r="C33" s="8"/>
      <c r="D33" s="8"/>
      <c r="E33" s="33" t="s">
        <v>16</v>
      </c>
      <c r="F33" s="46">
        <f>SUM(F7:F32)</f>
        <v>0</v>
      </c>
      <c r="G33" s="47">
        <f>SUM(G7:G32)</f>
        <v>0</v>
      </c>
      <c r="H33" s="48">
        <f>SUM(H7:H32)</f>
        <v>0</v>
      </c>
      <c r="I33" s="9"/>
    </row>
    <row r="34" spans="1:9">
      <c r="A34" s="29"/>
      <c r="B34" s="25"/>
      <c r="C34" s="26"/>
      <c r="D34" s="26"/>
      <c r="E34" s="27"/>
      <c r="F34" s="30"/>
      <c r="G34" s="31"/>
      <c r="H34" s="30"/>
      <c r="I34" s="28"/>
    </row>
    <row r="35" spans="1:9" ht="15" thickBot="1">
      <c r="A35" s="29"/>
      <c r="B35" s="25"/>
      <c r="C35" s="26"/>
      <c r="D35" s="26"/>
      <c r="E35" s="27"/>
      <c r="F35" s="32" t="s">
        <v>17</v>
      </c>
      <c r="G35" s="34">
        <f>G33*0.31</f>
        <v>0</v>
      </c>
      <c r="H35" s="30"/>
      <c r="I35" s="28"/>
    </row>
    <row r="36" spans="1:9" ht="45" customHeight="1" thickBot="1">
      <c r="A36" s="62" t="s">
        <v>18</v>
      </c>
      <c r="B36" s="63"/>
      <c r="C36" s="64"/>
      <c r="D36" s="64"/>
      <c r="E36" s="65"/>
      <c r="F36" s="66"/>
      <c r="G36" s="66"/>
      <c r="H36" s="67"/>
      <c r="I36" s="68"/>
    </row>
    <row r="37" spans="1:9" ht="45" customHeight="1">
      <c r="A37" s="10"/>
      <c r="B37" s="10"/>
      <c r="C37" s="11"/>
      <c r="D37" s="11"/>
      <c r="E37" s="12"/>
      <c r="F37" s="12"/>
      <c r="G37" s="12"/>
      <c r="H37" s="12"/>
      <c r="I37" s="12"/>
    </row>
    <row r="38" spans="1:9" ht="45" customHeight="1">
      <c r="A38" s="10"/>
      <c r="B38" s="10"/>
      <c r="C38" s="11"/>
      <c r="D38" s="11"/>
      <c r="E38" s="12"/>
      <c r="F38" s="12"/>
      <c r="G38" s="12"/>
      <c r="H38" s="12"/>
      <c r="I38" s="12"/>
    </row>
  </sheetData>
  <sheetProtection algorithmName="SHA-512" hashValue="IS52DQbyvPRNw+RDm5rJWZ8vtVaOZhgGGYhQx+0mRV4XfCCfvdyzDC3QFSp8Rk+UfrIWrjZMIe56EhtLxo/aZg==" saltValue="r5Txo3+IbB2zmCRj3t14bg==" spinCount="100000" sheet="1" selectLockedCells="1"/>
  <autoFilter ref="A1:I7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1">
    <mergeCell ref="A36:B36"/>
    <mergeCell ref="C36:D36"/>
    <mergeCell ref="E36:I36"/>
    <mergeCell ref="B22:I22"/>
    <mergeCell ref="A1:I2"/>
    <mergeCell ref="B3:I3"/>
    <mergeCell ref="A3:A6"/>
    <mergeCell ref="C4:D4"/>
    <mergeCell ref="F4:I4"/>
    <mergeCell ref="C5:D5"/>
    <mergeCell ref="F5:I5"/>
  </mergeCells>
  <pageMargins left="0.7" right="0.7" top="0.75" bottom="0.75" header="0.3" footer="0.3"/>
  <pageSetup paperSize="9" scale="4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Fees!$B$1:$I$1</xm:f>
          </x14:formula1>
          <xm:sqref>E7:E21</xm:sqref>
        </x14:dataValidation>
        <x14:dataValidation type="list" allowBlank="1" showInputMessage="1" showErrorMessage="1" xr:uid="{04C5299A-9EC9-4EE2-8699-9BF6D9D0D748}">
          <x14:formula1>
            <xm:f>Fees!$A$2:$A$53</xm:f>
          </x14:formula1>
          <xm:sqref>D7:D21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tabSelected="1" zoomScale="80" zoomScaleNormal="80" workbookViewId="0">
      <pane ySplit="2" topLeftCell="A3" activePane="bottomLeft" state="frozen"/>
      <selection pane="bottomLeft" activeCell="I30" sqref="I30"/>
    </sheetView>
  </sheetViews>
  <sheetFormatPr defaultRowHeight="14.45"/>
  <cols>
    <col min="1" max="1" width="45.5703125" bestFit="1" customWidth="1"/>
    <col min="2" max="2" width="12" style="12" bestFit="1" customWidth="1"/>
    <col min="3" max="3" width="11.85546875" style="12" bestFit="1" customWidth="1"/>
    <col min="4" max="4" width="15.85546875" style="12" bestFit="1" customWidth="1"/>
    <col min="5" max="5" width="15.85546875" style="12" customWidth="1"/>
    <col min="6" max="6" width="12.5703125" style="12" bestFit="1" customWidth="1"/>
    <col min="7" max="7" width="19.7109375" style="12" bestFit="1" customWidth="1"/>
    <col min="8" max="8" width="14" style="12" bestFit="1" customWidth="1"/>
    <col min="9" max="9" width="11.5703125" style="12" bestFit="1" customWidth="1"/>
  </cols>
  <sheetData>
    <row r="1" spans="1:9">
      <c r="A1" s="16" t="s">
        <v>9</v>
      </c>
      <c r="B1" s="17" t="s">
        <v>19</v>
      </c>
      <c r="C1" s="17" t="s">
        <v>20</v>
      </c>
      <c r="D1" s="17" t="s">
        <v>21</v>
      </c>
      <c r="E1" s="17" t="s">
        <v>22</v>
      </c>
      <c r="F1" s="17" t="s">
        <v>23</v>
      </c>
      <c r="G1" s="17" t="s">
        <v>24</v>
      </c>
      <c r="H1" s="17" t="s">
        <v>25</v>
      </c>
      <c r="I1" s="17" t="s">
        <v>26</v>
      </c>
    </row>
    <row r="2" spans="1:9">
      <c r="A2" s="1" t="s">
        <v>27</v>
      </c>
      <c r="B2" s="56">
        <v>285</v>
      </c>
      <c r="C2" s="56">
        <v>150</v>
      </c>
      <c r="D2" s="56">
        <v>100</v>
      </c>
      <c r="E2" s="56"/>
      <c r="F2" s="56">
        <v>100</v>
      </c>
      <c r="G2" s="56"/>
      <c r="H2" s="56"/>
      <c r="I2" s="18"/>
    </row>
    <row r="3" spans="1:9">
      <c r="A3" s="1" t="s">
        <v>28</v>
      </c>
      <c r="B3" s="56">
        <v>177</v>
      </c>
      <c r="C3" s="56">
        <v>71</v>
      </c>
      <c r="D3" s="56">
        <v>41</v>
      </c>
      <c r="E3" s="56"/>
      <c r="F3" s="56"/>
      <c r="G3" s="56"/>
      <c r="H3" s="56"/>
      <c r="I3" s="18"/>
    </row>
    <row r="4" spans="1:9">
      <c r="A4" s="1" t="s">
        <v>29</v>
      </c>
      <c r="B4" s="56">
        <v>177</v>
      </c>
      <c r="C4" s="56">
        <v>71</v>
      </c>
      <c r="D4" s="56">
        <v>41</v>
      </c>
      <c r="E4" s="56"/>
      <c r="F4" s="56">
        <v>50</v>
      </c>
      <c r="G4" s="56"/>
      <c r="H4" s="56"/>
      <c r="I4" s="18"/>
    </row>
    <row r="5" spans="1:9">
      <c r="A5" s="1" t="s">
        <v>30</v>
      </c>
      <c r="B5" s="56">
        <v>177</v>
      </c>
      <c r="C5" s="56">
        <v>71</v>
      </c>
      <c r="D5" s="56">
        <v>41</v>
      </c>
      <c r="E5" s="56"/>
      <c r="F5" s="56">
        <v>50</v>
      </c>
      <c r="G5" s="56"/>
      <c r="H5" s="56"/>
      <c r="I5" s="18"/>
    </row>
    <row r="6" spans="1:9">
      <c r="A6" s="1" t="s">
        <v>31</v>
      </c>
      <c r="B6" s="56">
        <v>123</v>
      </c>
      <c r="C6" s="56">
        <v>50</v>
      </c>
      <c r="D6" s="60">
        <v>40</v>
      </c>
      <c r="E6" s="60"/>
      <c r="F6" s="60"/>
      <c r="G6" s="56"/>
      <c r="H6" s="56"/>
      <c r="I6" s="56"/>
    </row>
    <row r="7" spans="1:9">
      <c r="A7" s="1" t="s">
        <v>32</v>
      </c>
      <c r="B7" s="56">
        <v>123</v>
      </c>
      <c r="C7" s="56">
        <v>50</v>
      </c>
      <c r="D7" s="60">
        <v>40</v>
      </c>
      <c r="E7" s="60"/>
      <c r="F7" s="60"/>
      <c r="G7" s="18"/>
      <c r="H7" s="18"/>
      <c r="I7" s="18"/>
    </row>
    <row r="8" spans="1:9">
      <c r="A8" s="1" t="s">
        <v>33</v>
      </c>
      <c r="B8" s="56">
        <v>80</v>
      </c>
      <c r="C8" s="60">
        <v>45</v>
      </c>
      <c r="D8" s="60">
        <v>41</v>
      </c>
      <c r="E8" s="60"/>
      <c r="F8" s="18"/>
      <c r="G8" s="18"/>
      <c r="H8" s="18"/>
      <c r="I8" s="18"/>
    </row>
    <row r="9" spans="1:9">
      <c r="A9" s="1" t="s">
        <v>34</v>
      </c>
      <c r="B9" s="56"/>
      <c r="C9" s="56"/>
      <c r="D9" s="60">
        <v>30</v>
      </c>
      <c r="E9" s="60"/>
      <c r="F9" s="60"/>
      <c r="G9" s="56"/>
      <c r="H9" s="56"/>
      <c r="I9" s="56"/>
    </row>
    <row r="10" spans="1:9">
      <c r="A10" s="1" t="s">
        <v>35</v>
      </c>
      <c r="B10" s="56"/>
      <c r="C10" s="60">
        <v>30</v>
      </c>
      <c r="D10" s="60">
        <v>30</v>
      </c>
      <c r="E10" s="60"/>
      <c r="F10" s="18"/>
      <c r="G10" s="18"/>
      <c r="H10" s="18"/>
      <c r="I10" s="18"/>
    </row>
    <row r="11" spans="1:9">
      <c r="A11" s="1" t="s">
        <v>36</v>
      </c>
      <c r="B11" s="56"/>
      <c r="C11" s="60">
        <v>30</v>
      </c>
      <c r="D11" s="60">
        <v>30</v>
      </c>
      <c r="E11" s="60"/>
      <c r="F11" s="18"/>
      <c r="G11" s="18"/>
      <c r="H11" s="18"/>
      <c r="I11" s="18"/>
    </row>
    <row r="12" spans="1:9">
      <c r="A12" s="1" t="s">
        <v>37</v>
      </c>
      <c r="B12" s="60">
        <v>40</v>
      </c>
      <c r="C12" s="60">
        <v>30</v>
      </c>
      <c r="D12" s="56"/>
      <c r="E12" s="56"/>
      <c r="F12" s="56"/>
      <c r="G12" s="56"/>
      <c r="H12" s="56"/>
      <c r="I12" s="56"/>
    </row>
    <row r="13" spans="1:9">
      <c r="A13" s="1" t="s">
        <v>38</v>
      </c>
      <c r="B13" s="60">
        <v>40</v>
      </c>
      <c r="C13" s="56"/>
      <c r="D13" s="56"/>
      <c r="E13" s="56"/>
      <c r="F13" s="56"/>
      <c r="G13" s="56"/>
      <c r="H13" s="56"/>
      <c r="I13" s="56"/>
    </row>
    <row r="14" spans="1:9">
      <c r="A14" s="1" t="s">
        <v>39</v>
      </c>
      <c r="B14" s="56"/>
      <c r="C14" s="56"/>
      <c r="D14" s="60">
        <v>38</v>
      </c>
      <c r="E14" s="60"/>
      <c r="F14" s="60"/>
      <c r="G14" s="56"/>
      <c r="H14" s="56"/>
      <c r="I14" s="56"/>
    </row>
    <row r="15" spans="1:9">
      <c r="A15" s="1" t="s">
        <v>40</v>
      </c>
      <c r="B15" s="56"/>
      <c r="C15" s="56"/>
      <c r="D15" s="60">
        <v>38</v>
      </c>
      <c r="E15" s="60"/>
      <c r="F15" s="60"/>
      <c r="G15" s="18"/>
      <c r="H15" s="18"/>
      <c r="I15" s="18"/>
    </row>
    <row r="16" spans="1:9">
      <c r="A16" s="1" t="s">
        <v>41</v>
      </c>
      <c r="B16" s="56"/>
      <c r="C16" s="60">
        <v>38</v>
      </c>
      <c r="D16" s="60">
        <v>38</v>
      </c>
      <c r="E16" s="60"/>
      <c r="F16" s="18"/>
      <c r="G16" s="18"/>
      <c r="H16" s="18"/>
      <c r="I16" s="18"/>
    </row>
    <row r="17" spans="1:9">
      <c r="A17" s="1" t="s">
        <v>42</v>
      </c>
      <c r="B17" s="56"/>
      <c r="C17" s="60">
        <v>38</v>
      </c>
      <c r="D17" s="60">
        <v>38</v>
      </c>
      <c r="E17" s="60"/>
      <c r="F17" s="18"/>
      <c r="G17" s="18"/>
      <c r="H17" s="18"/>
      <c r="I17" s="18"/>
    </row>
    <row r="18" spans="1:9">
      <c r="A18" s="1" t="s">
        <v>43</v>
      </c>
      <c r="B18" s="60">
        <v>51</v>
      </c>
      <c r="C18" s="60">
        <v>38</v>
      </c>
      <c r="D18" s="56"/>
      <c r="E18" s="56"/>
      <c r="F18" s="56"/>
      <c r="G18" s="56"/>
      <c r="H18" s="56"/>
      <c r="I18" s="56"/>
    </row>
    <row r="19" spans="1:9">
      <c r="A19" s="1" t="s">
        <v>44</v>
      </c>
      <c r="B19" s="60">
        <v>51</v>
      </c>
      <c r="C19" s="56"/>
      <c r="D19" s="56"/>
      <c r="E19" s="56"/>
      <c r="F19" s="56"/>
      <c r="G19" s="56"/>
      <c r="H19" s="56"/>
      <c r="I19" s="56"/>
    </row>
    <row r="20" spans="1:9">
      <c r="A20" s="1" t="s">
        <v>45</v>
      </c>
      <c r="B20" s="56"/>
      <c r="C20" s="55"/>
      <c r="D20" s="60">
        <v>21</v>
      </c>
      <c r="E20" s="60"/>
      <c r="F20" s="18"/>
      <c r="G20" s="18"/>
      <c r="H20" s="18"/>
      <c r="I20" s="18"/>
    </row>
    <row r="21" spans="1:9">
      <c r="A21" s="1" t="s">
        <v>46</v>
      </c>
      <c r="B21" s="56"/>
      <c r="C21" s="55"/>
      <c r="D21" s="60">
        <v>21</v>
      </c>
      <c r="E21" s="60"/>
      <c r="F21" s="18"/>
      <c r="G21" s="18"/>
      <c r="H21" s="18"/>
      <c r="I21" s="18"/>
    </row>
    <row r="22" spans="1:9">
      <c r="A22" s="1" t="s">
        <v>47</v>
      </c>
      <c r="B22" s="55"/>
      <c r="C22" s="60">
        <v>21</v>
      </c>
      <c r="D22" s="56"/>
      <c r="E22" s="56"/>
      <c r="F22" s="56"/>
      <c r="G22" s="56"/>
      <c r="H22" s="56"/>
      <c r="I22" s="56"/>
    </row>
    <row r="23" spans="1:9">
      <c r="A23" s="1" t="s">
        <v>48</v>
      </c>
      <c r="B23" s="60">
        <v>28</v>
      </c>
      <c r="C23" s="56"/>
      <c r="D23" s="56"/>
      <c r="E23" s="56"/>
      <c r="F23" s="56"/>
      <c r="G23" s="56"/>
      <c r="H23" s="56"/>
      <c r="I23" s="56"/>
    </row>
    <row r="24" spans="1:9">
      <c r="A24" s="1" t="s">
        <v>49</v>
      </c>
      <c r="B24" s="56">
        <v>425</v>
      </c>
      <c r="C24" s="56">
        <v>300</v>
      </c>
      <c r="D24" s="56">
        <v>175</v>
      </c>
      <c r="E24" s="56">
        <v>125</v>
      </c>
      <c r="F24" s="56"/>
      <c r="G24" s="56">
        <v>65</v>
      </c>
      <c r="H24" s="56"/>
      <c r="I24" s="56">
        <v>50</v>
      </c>
    </row>
    <row r="25" spans="1:9">
      <c r="A25" s="1" t="s">
        <v>50</v>
      </c>
      <c r="B25" s="56">
        <v>350</v>
      </c>
      <c r="C25" s="56">
        <v>142</v>
      </c>
      <c r="D25" s="56">
        <v>60</v>
      </c>
      <c r="E25" s="56"/>
      <c r="F25" s="56"/>
      <c r="G25" s="56">
        <v>65</v>
      </c>
      <c r="H25" s="56"/>
      <c r="I25" s="56">
        <v>50</v>
      </c>
    </row>
    <row r="26" spans="1:9">
      <c r="A26" s="1" t="s">
        <v>51</v>
      </c>
      <c r="B26" s="56">
        <v>40</v>
      </c>
      <c r="C26" s="60">
        <v>27</v>
      </c>
      <c r="D26" s="60"/>
      <c r="E26" s="60"/>
      <c r="F26" s="56"/>
      <c r="G26" s="56"/>
      <c r="H26" s="56"/>
      <c r="I26" s="56">
        <v>50</v>
      </c>
    </row>
    <row r="27" spans="1:9">
      <c r="A27" s="1" t="s">
        <v>52</v>
      </c>
      <c r="B27" s="56">
        <v>177</v>
      </c>
      <c r="C27" s="60">
        <v>71</v>
      </c>
      <c r="D27" s="60">
        <v>41</v>
      </c>
      <c r="E27" s="60"/>
      <c r="F27" s="56"/>
      <c r="G27" s="56"/>
      <c r="H27" s="56"/>
      <c r="I27" s="56">
        <v>50</v>
      </c>
    </row>
    <row r="28" spans="1:9">
      <c r="A28" s="1" t="s">
        <v>53</v>
      </c>
      <c r="B28" s="56">
        <v>285</v>
      </c>
      <c r="C28" s="56">
        <v>127</v>
      </c>
      <c r="D28" s="56">
        <v>60</v>
      </c>
      <c r="E28" s="56"/>
      <c r="F28" s="56">
        <v>77</v>
      </c>
      <c r="G28" s="56">
        <v>65</v>
      </c>
      <c r="H28" s="56"/>
      <c r="I28" s="56">
        <v>50</v>
      </c>
    </row>
    <row r="29" spans="1:9">
      <c r="A29" s="1" t="s">
        <v>54</v>
      </c>
      <c r="B29" s="56">
        <v>285</v>
      </c>
      <c r="C29" s="56" t="s">
        <v>55</v>
      </c>
      <c r="D29" s="56">
        <v>41</v>
      </c>
      <c r="E29" s="56"/>
      <c r="F29" s="56"/>
      <c r="G29" s="56">
        <v>65</v>
      </c>
      <c r="H29" s="56"/>
      <c r="I29" s="56">
        <v>50</v>
      </c>
    </row>
    <row r="30" spans="1:9">
      <c r="A30" s="1" t="s">
        <v>56</v>
      </c>
      <c r="B30" s="56">
        <v>285</v>
      </c>
      <c r="C30" s="56" t="s">
        <v>55</v>
      </c>
      <c r="D30" s="56">
        <v>41</v>
      </c>
      <c r="E30" s="56"/>
      <c r="F30" s="56"/>
      <c r="G30" s="56">
        <v>65</v>
      </c>
      <c r="H30" s="56"/>
      <c r="I30" s="56">
        <v>50</v>
      </c>
    </row>
    <row r="31" spans="1:9">
      <c r="A31" s="1" t="s">
        <v>57</v>
      </c>
      <c r="B31" s="56">
        <v>285</v>
      </c>
      <c r="C31" s="56">
        <v>127</v>
      </c>
      <c r="D31" s="56">
        <v>60</v>
      </c>
      <c r="E31" s="56"/>
      <c r="F31" s="56"/>
      <c r="G31" s="56">
        <v>65</v>
      </c>
      <c r="H31" s="56"/>
      <c r="I31" s="56">
        <v>65</v>
      </c>
    </row>
    <row r="32" spans="1:9">
      <c r="A32" s="1" t="s">
        <v>58</v>
      </c>
      <c r="B32" s="56">
        <v>406</v>
      </c>
      <c r="C32" s="56">
        <v>175</v>
      </c>
      <c r="D32" s="56">
        <v>71</v>
      </c>
      <c r="E32" s="56">
        <v>50</v>
      </c>
      <c r="F32" s="56"/>
      <c r="G32" s="56">
        <v>65</v>
      </c>
      <c r="H32" s="56"/>
      <c r="I32" s="56">
        <v>65</v>
      </c>
    </row>
    <row r="33" spans="1:9">
      <c r="A33" s="1" t="s">
        <v>59</v>
      </c>
      <c r="B33" s="56">
        <v>177</v>
      </c>
      <c r="C33" s="56">
        <v>71</v>
      </c>
      <c r="D33" s="56">
        <v>41</v>
      </c>
      <c r="E33" s="56"/>
      <c r="F33" s="56">
        <v>50</v>
      </c>
      <c r="G33" s="56">
        <v>65</v>
      </c>
      <c r="H33" s="56"/>
      <c r="I33" s="56">
        <v>50</v>
      </c>
    </row>
    <row r="34" spans="1:9">
      <c r="A34" s="1" t="s">
        <v>60</v>
      </c>
      <c r="B34" s="56">
        <v>285</v>
      </c>
      <c r="C34" s="56">
        <v>127</v>
      </c>
      <c r="D34" s="56">
        <v>60</v>
      </c>
      <c r="E34" s="56">
        <v>35</v>
      </c>
      <c r="F34" s="56">
        <v>71</v>
      </c>
      <c r="G34" s="56">
        <v>65</v>
      </c>
      <c r="H34" s="56"/>
      <c r="I34" s="56">
        <v>50</v>
      </c>
    </row>
    <row r="35" spans="1:9">
      <c r="A35" s="1" t="s">
        <v>61</v>
      </c>
      <c r="B35" s="56">
        <v>234</v>
      </c>
      <c r="C35" s="56">
        <v>85</v>
      </c>
      <c r="D35" s="56">
        <v>51</v>
      </c>
      <c r="E35" s="56"/>
      <c r="F35" s="56">
        <v>71</v>
      </c>
      <c r="G35" s="56"/>
      <c r="H35" s="56"/>
      <c r="I35" s="56"/>
    </row>
    <row r="36" spans="1:9">
      <c r="A36" s="1" t="s">
        <v>62</v>
      </c>
      <c r="B36" s="56">
        <v>35</v>
      </c>
      <c r="C36" s="56">
        <v>18</v>
      </c>
      <c r="D36" s="55"/>
      <c r="E36" s="55"/>
      <c r="F36" s="55"/>
      <c r="G36" s="56"/>
      <c r="H36" s="56"/>
      <c r="I36" s="18"/>
    </row>
    <row r="37" spans="1:9">
      <c r="A37" s="1" t="s">
        <v>63</v>
      </c>
      <c r="B37" s="56">
        <v>80</v>
      </c>
      <c r="C37" s="60">
        <v>45</v>
      </c>
      <c r="D37" s="60">
        <v>41</v>
      </c>
      <c r="E37" s="60"/>
      <c r="F37" s="18"/>
      <c r="G37" s="18"/>
      <c r="H37" s="18"/>
      <c r="I37" s="18"/>
    </row>
    <row r="38" spans="1:9">
      <c r="A38" s="1" t="s">
        <v>64</v>
      </c>
      <c r="B38" s="60">
        <v>54</v>
      </c>
      <c r="C38" s="60">
        <v>41</v>
      </c>
      <c r="D38" s="56"/>
      <c r="E38" s="56"/>
      <c r="F38" s="56"/>
      <c r="G38" s="56"/>
      <c r="H38" s="56"/>
      <c r="I38" s="56"/>
    </row>
    <row r="39" spans="1:9">
      <c r="A39" s="1" t="s">
        <v>65</v>
      </c>
      <c r="B39" s="60">
        <v>50</v>
      </c>
      <c r="C39" s="60">
        <v>28</v>
      </c>
      <c r="D39" s="56"/>
      <c r="E39" s="56"/>
      <c r="F39" s="56"/>
      <c r="G39" s="56"/>
      <c r="H39" s="56"/>
      <c r="I39" s="56"/>
    </row>
    <row r="40" spans="1:9">
      <c r="A40" s="1" t="s">
        <v>66</v>
      </c>
      <c r="B40" s="56">
        <v>285</v>
      </c>
      <c r="C40" s="56">
        <v>127</v>
      </c>
      <c r="D40" s="56">
        <v>60</v>
      </c>
      <c r="E40" s="56"/>
      <c r="F40" s="56"/>
      <c r="G40" s="56">
        <v>65</v>
      </c>
      <c r="H40" s="56"/>
      <c r="I40" s="56">
        <v>65</v>
      </c>
    </row>
    <row r="41" spans="1:9">
      <c r="A41" s="1" t="s">
        <v>67</v>
      </c>
      <c r="B41" s="56">
        <v>425</v>
      </c>
      <c r="C41" s="56">
        <v>300</v>
      </c>
      <c r="D41" s="56">
        <v>175</v>
      </c>
      <c r="E41" s="56">
        <v>125</v>
      </c>
      <c r="F41" s="56"/>
      <c r="G41" s="56">
        <v>65</v>
      </c>
      <c r="H41" s="56"/>
      <c r="I41" s="56">
        <v>65</v>
      </c>
    </row>
    <row r="42" spans="1:9">
      <c r="A42" s="1" t="s">
        <v>68</v>
      </c>
      <c r="B42" s="56">
        <v>406</v>
      </c>
      <c r="C42" s="56">
        <v>175</v>
      </c>
      <c r="D42" s="56">
        <v>91.35</v>
      </c>
      <c r="E42" s="56">
        <v>50</v>
      </c>
      <c r="F42" s="56"/>
      <c r="G42" s="56">
        <v>65</v>
      </c>
      <c r="H42" s="56"/>
      <c r="I42" s="56">
        <v>65</v>
      </c>
    </row>
    <row r="43" spans="1:9">
      <c r="A43" s="1" t="s">
        <v>69</v>
      </c>
      <c r="B43" s="56">
        <v>54</v>
      </c>
      <c r="C43" s="56">
        <v>41</v>
      </c>
      <c r="D43" s="56"/>
      <c r="E43" s="56"/>
      <c r="F43" s="56"/>
      <c r="G43" s="56"/>
      <c r="H43" s="56"/>
      <c r="I43" s="56"/>
    </row>
    <row r="44" spans="1:9">
      <c r="A44" s="1" t="s">
        <v>70</v>
      </c>
      <c r="B44" s="60">
        <v>54</v>
      </c>
      <c r="C44" s="56"/>
      <c r="D44" s="56"/>
      <c r="E44" s="56"/>
      <c r="F44" s="56"/>
      <c r="G44" s="56"/>
      <c r="H44" s="56"/>
      <c r="I44" s="56"/>
    </row>
    <row r="45" spans="1:9">
      <c r="A45" s="1" t="s">
        <v>71</v>
      </c>
      <c r="B45" s="56">
        <v>54</v>
      </c>
      <c r="C45" s="56">
        <v>41</v>
      </c>
      <c r="D45" s="56"/>
      <c r="E45" s="56"/>
      <c r="F45" s="56"/>
      <c r="G45" s="56"/>
      <c r="H45" s="56">
        <v>150</v>
      </c>
      <c r="I45" s="56"/>
    </row>
    <row r="46" spans="1:9">
      <c r="A46" s="1" t="s">
        <v>72</v>
      </c>
      <c r="B46" s="56">
        <v>100</v>
      </c>
      <c r="C46" s="56">
        <v>50</v>
      </c>
      <c r="D46" s="56">
        <v>41</v>
      </c>
      <c r="E46" s="56"/>
      <c r="F46" s="56"/>
      <c r="G46" s="56"/>
      <c r="H46" s="56"/>
      <c r="I46" s="56"/>
    </row>
    <row r="47" spans="1:9">
      <c r="A47" s="1" t="s">
        <v>73</v>
      </c>
      <c r="B47" s="56">
        <v>123</v>
      </c>
      <c r="C47" s="56">
        <v>50</v>
      </c>
      <c r="D47" s="56">
        <v>41</v>
      </c>
      <c r="E47" s="56"/>
      <c r="F47" s="56"/>
      <c r="G47" s="56">
        <v>65</v>
      </c>
      <c r="H47" s="56">
        <v>150</v>
      </c>
      <c r="I47" s="56">
        <v>65</v>
      </c>
    </row>
    <row r="48" spans="1:9">
      <c r="A48" s="1" t="s">
        <v>74</v>
      </c>
      <c r="B48" s="56">
        <v>234</v>
      </c>
      <c r="C48" s="56">
        <v>150</v>
      </c>
      <c r="D48" s="56">
        <v>100</v>
      </c>
      <c r="E48" s="56"/>
      <c r="F48" s="56"/>
      <c r="G48" s="57"/>
      <c r="H48" s="56"/>
      <c r="I48" s="56"/>
    </row>
    <row r="49" spans="1:9">
      <c r="A49" s="1" t="s">
        <v>75</v>
      </c>
      <c r="B49" s="56">
        <v>123</v>
      </c>
      <c r="C49" s="56">
        <v>50</v>
      </c>
      <c r="D49" s="56">
        <v>41</v>
      </c>
      <c r="E49" s="56"/>
      <c r="F49" s="56"/>
      <c r="G49" s="57">
        <v>65</v>
      </c>
      <c r="H49" s="56">
        <v>150</v>
      </c>
      <c r="I49" s="56">
        <v>50</v>
      </c>
    </row>
    <row r="50" spans="1:9">
      <c r="A50" s="1" t="s">
        <v>76</v>
      </c>
      <c r="B50" s="61">
        <v>234</v>
      </c>
      <c r="C50" s="60">
        <v>150</v>
      </c>
      <c r="D50" s="60">
        <v>100</v>
      </c>
      <c r="E50" s="60">
        <v>100</v>
      </c>
      <c r="F50" s="60"/>
      <c r="G50" s="57">
        <v>65</v>
      </c>
      <c r="H50" s="56"/>
      <c r="I50" s="56">
        <v>65</v>
      </c>
    </row>
    <row r="51" spans="1:9">
      <c r="A51" s="1" t="s">
        <v>77</v>
      </c>
      <c r="B51" s="57">
        <v>54</v>
      </c>
      <c r="C51" s="56">
        <v>25</v>
      </c>
      <c r="D51" s="55"/>
      <c r="E51" s="55"/>
      <c r="F51" s="55"/>
      <c r="G51" s="57"/>
      <c r="H51" s="56"/>
      <c r="I51" s="18"/>
    </row>
    <row r="52" spans="1:9">
      <c r="A52" s="1" t="s">
        <v>78</v>
      </c>
      <c r="B52" s="58">
        <v>406</v>
      </c>
      <c r="C52" s="55">
        <v>175</v>
      </c>
      <c r="D52" s="55">
        <v>71</v>
      </c>
      <c r="E52" s="55"/>
      <c r="F52" s="55"/>
      <c r="G52" s="57"/>
      <c r="H52" s="56"/>
      <c r="I52" s="18"/>
    </row>
  </sheetData>
  <sortState xmlns:xlrd2="http://schemas.microsoft.com/office/spreadsheetml/2017/richdata2" ref="A2:I52">
    <sortCondition ref="A2:A52"/>
  </sortState>
  <conditionalFormatting sqref="A1:I52">
    <cfRule type="containsBlanks" dxfId="0" priority="1">
      <formula>LEN(TRIM(A1))=0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h H N q U E 2 e O f G o A A A A + A A A A B I A H A B D b 2 5 m a W c v U G F j a 2 F n Z S 5 4 b W w g o h g A K K A U A A A A A A A A A A A A A A A A A A A A A A A A A A A A h Y / R C o I w G I V f R X b v N s 1 Q 5 H d C X X S T E A T R 7 Z h L R z r D z e a 7 d d E j 9 Q o J Z X X X 5 T l 8 B 7 7 z u N 0 h H 9 v G u 8 r e q E 5 n K M A U e V K L r l S 6 y t B g T 3 6 C c g Y 7 L s 6 8 k t 4 E a 5 O O R m W o t v a S E u K c w 2 6 B u 7 4 i I a U B O R b b v a h l y 3 2 l j e V a S P R Z l f 9 X i M H h J c N C H C d 4 G U c U R 0 k A Z K 6 h U P q L h J M x p k B + S l g P j R 1 6 y a T 2 N y s g c w T y f s G e U E s D B B Q A A g A I A I R z a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c 2 p Q K I p H u A 4 A A A A R A A A A E w A c A E Z v c m 1 1 b G F z L 1 N l Y 3 R p b 2 4 x L m 0 g o h g A K K A U A A A A A A A A A A A A A A A A A A A A A A A A A A A A K 0 5 N L s n M z 1 M I h t C G 1 g B Q S w E C L Q A U A A I A C A C E c 2 p Q T Z 4 5 8 a g A A A D 4 A A A A E g A A A A A A A A A A A A A A A A A A A A A A Q 2 9 u Z m l n L 1 B h Y 2 t h Z 2 U u e G 1 s U E s B A i 0 A F A A C A A g A h H N q U A / K 6 a u k A A A A 6 Q A A A B M A A A A A A A A A A A A A A A A A 9 A A A A F t D b 2 5 0 Z W 5 0 X 1 R 5 c G V z X S 5 4 b W x Q S w E C L Q A U A A I A C A C E c 2 p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X g r h N x a f k u C U g j I R 0 j w R g A A A A A C A A A A A A A D Z g A A w A A A A B A A A A C X j A 5 p Q 9 l I V + O X 6 E R f 7 R z S A A A A A A S A A A C g A A A A E A A A A O i l P g Y 8 f c q j p V 8 F J S E h N 2 t Q A A A A e i q A M o H M J h j A U F 7 V 1 E g d K m Q F f x H e j m S E i A f R 6 Q r G 8 T e / I r I B x j 5 a P C h K T P G s b Z I y l 3 u r 0 G M d c L y 3 m G P M 9 s 6 d o c K P e g 9 z Y k Y 6 A F M a O I e 0 s V 8 U A A A A K E z N h G I v K O / e I e e A z e / P C I W J x 7 g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862c7f5-687e-4363-b61e-fb3915b8327c" xsi:nil="true"/>
    <lcf76f155ced4ddcb4097134ff3c332f xmlns="d600d484-37e6-4aa2-a976-5c58567a35d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0D2C640C2B54DA57C013C85914E04" ma:contentTypeVersion="20" ma:contentTypeDescription="Create a new document." ma:contentTypeScope="" ma:versionID="11767ef19518b17d1050b516cc0374ee">
  <xsd:schema xmlns:xsd="http://www.w3.org/2001/XMLSchema" xmlns:xs="http://www.w3.org/2001/XMLSchema" xmlns:p="http://schemas.microsoft.com/office/2006/metadata/properties" xmlns:ns1="http://schemas.microsoft.com/sharepoint/v3" xmlns:ns2="f862c7f5-687e-4363-b61e-fb3915b8327c" xmlns:ns3="d600d484-37e6-4aa2-a976-5c58567a35dd" targetNamespace="http://schemas.microsoft.com/office/2006/metadata/properties" ma:root="true" ma:fieldsID="b9dcfb11c261dbb391399ae1bf69cd06" ns1:_="" ns2:_="" ns3:_="">
    <xsd:import namespace="http://schemas.microsoft.com/sharepoint/v3"/>
    <xsd:import namespace="f862c7f5-687e-4363-b61e-fb3915b8327c"/>
    <xsd:import namespace="d600d484-37e6-4aa2-a976-5c58567a35d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2c7f5-687e-4363-b61e-fb3915b832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cb829b5-168f-4242-9b55-aa8f402d5586}" ma:internalName="TaxCatchAll" ma:showField="CatchAllData" ma:web="f862c7f5-687e-4363-b61e-fb3915b83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0d484-37e6-4aa2-a976-5c58567a3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1cbc425-1a40-440b-8514-72a7bc3e0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5E8D51-80FC-4C29-B404-16C4253493B9}"/>
</file>

<file path=customXml/itemProps2.xml><?xml version="1.0" encoding="utf-8"?>
<ds:datastoreItem xmlns:ds="http://schemas.openxmlformats.org/officeDocument/2006/customXml" ds:itemID="{733A0C9C-AB56-4E10-91D1-495BBD224498}"/>
</file>

<file path=customXml/itemProps3.xml><?xml version="1.0" encoding="utf-8"?>
<ds:datastoreItem xmlns:ds="http://schemas.openxmlformats.org/officeDocument/2006/customXml" ds:itemID="{EB929FEA-84E5-48D9-B410-9C27696FE3DE}"/>
</file>

<file path=customXml/itemProps4.xml><?xml version="1.0" encoding="utf-8"?>
<ds:datastoreItem xmlns:ds="http://schemas.openxmlformats.org/officeDocument/2006/customXml" ds:itemID="{A1216C56-6E5B-4D95-B9D4-4B86389EF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Howorth</dc:creator>
  <cp:keywords/>
  <dc:description/>
  <cp:lastModifiedBy/>
  <cp:revision/>
  <dcterms:created xsi:type="dcterms:W3CDTF">2016-04-01T13:26:33Z</dcterms:created>
  <dcterms:modified xsi:type="dcterms:W3CDTF">2026-02-16T09:06:24Z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0x0101002180D2C640C2B54DA57C013C85914E04</vt:lpwstr>
  </property>
  <property fmtid="{D5CDD505-2E9C-101B-9397-08002B2CF9AE}" pid="3" name="MediaServiceImageTags">
    <vt:lpwstr/>
  </property>
</Properties>
</file>